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清单" sheetId="1" r:id="rId1"/>
    <sheet name="地下管线信息系统管理与维护经费" sheetId="2" r:id="rId2"/>
    <sheet name="城建档案管理运行经费" sheetId="3" r:id="rId3"/>
    <sheet name="市城建档案馆调配库房密集架购置及档案搬迁项目" sheetId="4" r:id="rId4"/>
    <sheet name="办公楼运行费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<sst xmlns="http://schemas.openxmlformats.org/spreadsheetml/2006/main" count="415" uniqueCount="119">
  <si>
    <t>淮北市城市建设档案馆绩效自评项目清单</t>
  </si>
  <si>
    <t>序号</t>
  </si>
  <si>
    <t>项目名称</t>
  </si>
  <si>
    <t>地下管线信息系统管理与维护经费</t>
  </si>
  <si>
    <t>城建档案管理运行经费</t>
  </si>
  <si>
    <t>市城建档案馆调配库房密集架购置及档案搬迁项目</t>
  </si>
  <si>
    <t>办公楼运行费</t>
  </si>
  <si>
    <t xml:space="preserve">       项目支出绩效自评表 </t>
  </si>
  <si>
    <t>（2023年度）</t>
  </si>
  <si>
    <t>地下管线信息管理系统运维经费</t>
  </si>
  <si>
    <t>主管部门</t>
  </si>
  <si>
    <t>266-淮北市住房和城乡建设局</t>
  </si>
  <si>
    <t>实施单位</t>
  </si>
  <si>
    <t>266016-淮北市城市建设档案馆</t>
  </si>
  <si>
    <t>项目资金                    （万元）</t>
  </si>
  <si>
    <t>年初预算数</t>
  </si>
  <si>
    <t>全年预算数</t>
  </si>
  <si>
    <t>全年执行数</t>
  </si>
  <si>
    <t xml:space="preserve">分值 </t>
  </si>
  <si>
    <t>执行率</t>
  </si>
  <si>
    <t>得分</t>
  </si>
  <si>
    <t>年度资金总额：</t>
  </si>
  <si>
    <t>其中：本年财政拨款</t>
  </si>
  <si>
    <t>—</t>
  </si>
  <si>
    <t/>
  </si>
  <si>
    <t>上年结转资金</t>
  </si>
  <si>
    <t xml:space="preserve">          其他资金</t>
  </si>
  <si>
    <t>年度总体目标</t>
  </si>
  <si>
    <t>预期目标</t>
  </si>
  <si>
    <t>实际完成情况</t>
  </si>
  <si>
    <t>2023年更新数据20公里。</t>
  </si>
  <si>
    <t>地下管线系统数据正常更新，系统经过维护更新未出现问题</t>
  </si>
  <si>
    <t>绩效指标</t>
  </si>
  <si>
    <t>一级指标</t>
  </si>
  <si>
    <t>二级指标</t>
  </si>
  <si>
    <t>三级指标</t>
  </si>
  <si>
    <t>年度指标值</t>
  </si>
  <si>
    <t>实际完成值</t>
  </si>
  <si>
    <t>分值</t>
  </si>
  <si>
    <t>偏差原因分析及改进措施</t>
  </si>
  <si>
    <t>产出指标</t>
  </si>
  <si>
    <t>数量指标</t>
  </si>
  <si>
    <t>更新地下管线长度</t>
  </si>
  <si>
    <t>≥20千米</t>
  </si>
  <si>
    <t>121.71千米</t>
  </si>
  <si>
    <t>20</t>
  </si>
  <si>
    <t>质量指标</t>
  </si>
  <si>
    <t>支出合规率</t>
  </si>
  <si>
    <t>＝100%</t>
  </si>
  <si>
    <t>100%</t>
  </si>
  <si>
    <t>10</t>
  </si>
  <si>
    <t>时效指标</t>
  </si>
  <si>
    <t>支付及时率</t>
  </si>
  <si>
    <t>成本指标</t>
  </si>
  <si>
    <t>系统维护成本</t>
  </si>
  <si>
    <t>≤50000元</t>
  </si>
  <si>
    <t>50000元</t>
  </si>
  <si>
    <t>效益指标</t>
  </si>
  <si>
    <t>经济效益指标</t>
  </si>
  <si>
    <t>经济效益</t>
  </si>
  <si>
    <t>防止反复探测、浪费资金</t>
  </si>
  <si>
    <t>达成预期指标</t>
  </si>
  <si>
    <t>社会效益指标</t>
  </si>
  <si>
    <t>对保障机构正常运转的影响程度</t>
  </si>
  <si>
    <t>较高</t>
  </si>
  <si>
    <t>生态效益指标</t>
  </si>
  <si>
    <t>生态效益</t>
  </si>
  <si>
    <t>无</t>
  </si>
  <si>
    <t>可持续影响指标</t>
  </si>
  <si>
    <t>可持续影响</t>
  </si>
  <si>
    <t>工作生活环境得到改善</t>
  </si>
  <si>
    <t>满意度指标</t>
  </si>
  <si>
    <t>满意度</t>
  </si>
  <si>
    <t>≥90%</t>
  </si>
  <si>
    <t>95%</t>
  </si>
  <si>
    <t>总分</t>
  </si>
  <si>
    <t>城建档案管理工作运行经费</t>
  </si>
  <si>
    <t>完成日常档案管理运行，档案验收、接收、整理工作和资金支付进度按期完成</t>
  </si>
  <si>
    <t>全年城建档案管理工作正常进行，对城建档案进行有效的保管与维护，</t>
  </si>
  <si>
    <t>城建档案接收卷数</t>
  </si>
  <si>
    <t>≥3000卷</t>
  </si>
  <si>
    <t>5687卷</t>
  </si>
  <si>
    <t>档案接收质量</t>
  </si>
  <si>
    <t>符合城建档案接收标准</t>
  </si>
  <si>
    <t>支出时效率</t>
  </si>
  <si>
    <t>工作成本</t>
  </si>
  <si>
    <t>档案管理工作正常运行需要的人员设备等成本</t>
  </si>
  <si>
    <t>向社会提供有关档案，对房屋建设、市政工程、城市建设等提供服务向社会提供有关档案，对房屋建设、市政工程、城市建设等提供服务</t>
  </si>
  <si>
    <t>社会效益</t>
  </si>
  <si>
    <t>为建设工程建设、诉讼纠纷、城市改造等提供基础资料</t>
  </si>
  <si>
    <t>建设工程档案的保管与维护对城市建设提供基础资料</t>
  </si>
  <si>
    <t>满意及以上</t>
  </si>
  <si>
    <t>完成项目验收</t>
  </si>
  <si>
    <t>该项目顺利完成验收，顺利按计划拨付工程款</t>
  </si>
  <si>
    <t>密集架数量</t>
  </si>
  <si>
    <t>≥400立方米</t>
  </si>
  <si>
    <t>426立方米</t>
  </si>
  <si>
    <t>密集架质量、档案整理质量</t>
  </si>
  <si>
    <t>符合国家标准和标书要求</t>
  </si>
  <si>
    <t>时效性</t>
  </si>
  <si>
    <t>按合同要求工期完成工作</t>
  </si>
  <si>
    <t>项目成本</t>
  </si>
  <si>
    <t>≤900000元</t>
  </si>
  <si>
    <t>867880元</t>
  </si>
  <si>
    <t>保障档案安全，统一管理，节约管理成本</t>
  </si>
  <si>
    <t>保障档案安全、社会稳定</t>
  </si>
  <si>
    <t>节约能源，节约管理成本</t>
  </si>
  <si>
    <t>5</t>
  </si>
  <si>
    <t>保障档案安全，社会稳定，节约资源</t>
  </si>
  <si>
    <t>工程质量满意度达95%以上</t>
  </si>
  <si>
    <t>保证办公楼正常运行</t>
  </si>
  <si>
    <t>保障了办公楼电水等正常运转</t>
  </si>
  <si>
    <t>运转保障率</t>
  </si>
  <si>
    <t>项目单项成本</t>
  </si>
  <si>
    <t>≤核定支出标准</t>
  </si>
  <si>
    <t>各项工作正常进行</t>
  </si>
  <si>
    <t>节约用水用电</t>
  </si>
  <si>
    <t>保障工作持续开展</t>
  </si>
  <si>
    <t>运转过程无纠纷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</si>
</sst>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6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2BC6A5E1-1729-47AC-AE35-79BF17AF7342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404073A2-6F2F-4D7D-AE60-3D1D0A5C5192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tabSelected="1" workbookViewId="0">
      <selection activeCell="B13" sqref="B13"/>
    </sheetView>
  </sheetViews>
  <sheetFormatPr defaultColWidth="9" defaultRowHeight="13.5" outlineLevelRow="5" outlineLevelCol="1"/>
  <cols>
    <col min="2" max="2" width="74" customWidth="1"/>
  </cols>
  <sheetData>
    <row r="1" ht="20.25" spans="1:2">
      <c r="A1" s="21" t="s">
        <v>0</v>
      </c>
      <c r="B1" s="21"/>
    </row>
    <row r="2" spans="1:2">
      <c r="A2" s="22" t="s">
        <v>1</v>
      </c>
      <c r="B2" s="22" t="s">
        <v>2</v>
      </c>
    </row>
    <row r="3" spans="1:2">
      <c r="A3" s="23">
        <v>1</v>
      </c>
      <c r="B3" s="23" t="s">
        <v>3</v>
      </c>
    </row>
    <row r="4" spans="1:2">
      <c r="A4" s="23">
        <v>2</v>
      </c>
      <c r="B4" s="23" t="s">
        <v>4</v>
      </c>
    </row>
    <row r="5" spans="1:2">
      <c r="A5" s="24">
        <v>3</v>
      </c>
      <c r="B5" s="24" t="s">
        <v>5</v>
      </c>
    </row>
    <row r="6" spans="1:2">
      <c r="A6" s="24">
        <v>4</v>
      </c>
      <c r="B6" s="24" t="s">
        <v>6</v>
      </c>
    </row>
  </sheetData>
  <mergeCells count="1">
    <mergeCell ref="A1:B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W13" sqref="W13"/>
    </sheetView>
  </sheetViews>
  <sheetFormatPr defaultColWidth="9" defaultRowHeight="13.5"/>
  <cols>
    <col min="1" max="1" width="18" customWidth="1"/>
  </cols>
  <sheetData>
    <row r="1" ht="20.25" spans="1:1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14.25" spans="1:11">
      <c r="A4" s="4" t="s">
        <v>2</v>
      </c>
      <c r="B4" s="4"/>
      <c r="C4" s="4"/>
      <c r="D4" s="5" t="s">
        <v>9</v>
      </c>
      <c r="E4" s="5"/>
      <c r="F4" s="5"/>
      <c r="G4" s="5"/>
      <c r="H4" s="5"/>
      <c r="I4" s="5"/>
      <c r="J4" s="5"/>
      <c r="K4" s="5"/>
    </row>
    <row r="5" ht="14.25" spans="1:11">
      <c r="A5" s="4" t="s">
        <v>10</v>
      </c>
      <c r="B5" s="4"/>
      <c r="C5" s="4"/>
      <c r="D5" s="6" t="s">
        <v>11</v>
      </c>
      <c r="E5" s="6"/>
      <c r="F5" s="6"/>
      <c r="G5" s="6"/>
      <c r="H5" s="4" t="s">
        <v>12</v>
      </c>
      <c r="I5" s="4" t="s">
        <v>13</v>
      </c>
      <c r="J5" s="4"/>
      <c r="K5" s="4"/>
    </row>
    <row r="6" ht="28.5" spans="1:11">
      <c r="A6" s="7" t="s">
        <v>14</v>
      </c>
      <c r="B6" s="7"/>
      <c r="C6" s="7"/>
      <c r="D6" s="4"/>
      <c r="E6" s="4"/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4" t="s">
        <v>20</v>
      </c>
    </row>
    <row r="7" ht="14.25" spans="1:11">
      <c r="A7" s="7"/>
      <c r="B7" s="7"/>
      <c r="C7" s="7"/>
      <c r="D7" s="4" t="s">
        <v>21</v>
      </c>
      <c r="E7" s="4"/>
      <c r="F7" s="9">
        <f t="shared" ref="F7:H7" si="0">F8+F9+F10</f>
        <v>5</v>
      </c>
      <c r="G7" s="9">
        <f t="shared" si="0"/>
        <v>5</v>
      </c>
      <c r="H7" s="9">
        <f t="shared" si="0"/>
        <v>5</v>
      </c>
      <c r="I7" s="4">
        <v>10</v>
      </c>
      <c r="J7" s="17">
        <f>H7/G7</f>
        <v>1</v>
      </c>
      <c r="K7" s="18">
        <f>IF(J7*I7&gt;10,10,J7*I7)</f>
        <v>10</v>
      </c>
    </row>
    <row r="8" ht="14.25" spans="1:11">
      <c r="A8" s="7"/>
      <c r="B8" s="7"/>
      <c r="C8" s="7"/>
      <c r="D8" s="4" t="s">
        <v>22</v>
      </c>
      <c r="E8" s="4"/>
      <c r="F8" s="9">
        <v>5</v>
      </c>
      <c r="G8" s="9">
        <v>5</v>
      </c>
      <c r="H8" s="9">
        <v>5</v>
      </c>
      <c r="I8" s="19" t="s">
        <v>23</v>
      </c>
      <c r="J8" s="4" t="s">
        <v>24</v>
      </c>
      <c r="K8" s="4" t="s">
        <v>24</v>
      </c>
    </row>
    <row r="9" ht="14.25" spans="1:11">
      <c r="A9" s="7"/>
      <c r="B9" s="7"/>
      <c r="C9" s="7"/>
      <c r="D9" s="4" t="s">
        <v>25</v>
      </c>
      <c r="E9" s="4"/>
      <c r="F9" s="9">
        <v>0</v>
      </c>
      <c r="G9" s="9">
        <v>0</v>
      </c>
      <c r="H9" s="9">
        <v>0</v>
      </c>
      <c r="I9" s="19" t="s">
        <v>23</v>
      </c>
      <c r="J9" s="4" t="s">
        <v>24</v>
      </c>
      <c r="K9" s="4" t="s">
        <v>24</v>
      </c>
    </row>
    <row r="10" ht="14.25" spans="1:11">
      <c r="A10" s="7"/>
      <c r="B10" s="7"/>
      <c r="C10" s="7"/>
      <c r="D10" s="10" t="s">
        <v>26</v>
      </c>
      <c r="E10" s="10"/>
      <c r="F10" s="9">
        <v>0</v>
      </c>
      <c r="G10" s="9">
        <v>0</v>
      </c>
      <c r="H10" s="9">
        <v>0</v>
      </c>
      <c r="I10" s="19" t="s">
        <v>23</v>
      </c>
      <c r="J10" s="4" t="s">
        <v>24</v>
      </c>
      <c r="K10" s="4" t="s">
        <v>24</v>
      </c>
    </row>
    <row r="11" ht="14.25" spans="1:11">
      <c r="A11" s="11" t="s">
        <v>27</v>
      </c>
      <c r="B11" s="8" t="s">
        <v>28</v>
      </c>
      <c r="C11" s="8"/>
      <c r="D11" s="8"/>
      <c r="E11" s="8"/>
      <c r="F11" s="8"/>
      <c r="G11" s="8"/>
      <c r="H11" s="4" t="s">
        <v>29</v>
      </c>
      <c r="I11" s="4"/>
      <c r="J11" s="4"/>
      <c r="K11" s="4"/>
    </row>
    <row r="12" ht="76" customHeight="1" spans="1:11">
      <c r="A12" s="11"/>
      <c r="B12" s="12" t="s">
        <v>30</v>
      </c>
      <c r="C12" s="12"/>
      <c r="D12" s="12"/>
      <c r="E12" s="12"/>
      <c r="F12" s="12"/>
      <c r="G12" s="12"/>
      <c r="H12" s="12" t="s">
        <v>31</v>
      </c>
      <c r="I12" s="12"/>
      <c r="J12" s="12"/>
      <c r="K12" s="12"/>
    </row>
    <row r="13" ht="42.75" spans="1:11">
      <c r="A13" s="11" t="s">
        <v>32</v>
      </c>
      <c r="B13" s="8" t="s">
        <v>33</v>
      </c>
      <c r="C13" s="4" t="s">
        <v>34</v>
      </c>
      <c r="D13" s="4" t="s">
        <v>35</v>
      </c>
      <c r="E13" s="4"/>
      <c r="F13" s="4"/>
      <c r="G13" s="8" t="s">
        <v>36</v>
      </c>
      <c r="H13" s="4" t="s">
        <v>37</v>
      </c>
      <c r="I13" s="8" t="s">
        <v>38</v>
      </c>
      <c r="J13" s="8" t="s">
        <v>20</v>
      </c>
      <c r="K13" s="8" t="s">
        <v>39</v>
      </c>
    </row>
    <row r="14" ht="28.5" spans="1:11">
      <c r="A14" s="11"/>
      <c r="B14" s="13" t="s">
        <v>40</v>
      </c>
      <c r="C14" s="13" t="s">
        <v>41</v>
      </c>
      <c r="D14" s="14" t="s">
        <v>42</v>
      </c>
      <c r="E14" s="14"/>
      <c r="F14" s="14"/>
      <c r="G14" s="8" t="s">
        <v>43</v>
      </c>
      <c r="H14" s="8" t="s">
        <v>44</v>
      </c>
      <c r="I14" s="8" t="s">
        <v>45</v>
      </c>
      <c r="J14" s="4">
        <v>20</v>
      </c>
      <c r="K14" s="4" t="s">
        <v>24</v>
      </c>
    </row>
    <row r="15" ht="14.25" spans="1:11">
      <c r="A15" s="11"/>
      <c r="B15" s="13"/>
      <c r="C15" s="15" t="s">
        <v>46</v>
      </c>
      <c r="D15" s="14" t="s">
        <v>47</v>
      </c>
      <c r="E15" s="14"/>
      <c r="F15" s="14"/>
      <c r="G15" s="8" t="s">
        <v>48</v>
      </c>
      <c r="H15" s="8" t="s">
        <v>49</v>
      </c>
      <c r="I15" s="8" t="s">
        <v>50</v>
      </c>
      <c r="J15" s="4">
        <v>10</v>
      </c>
      <c r="K15" s="4" t="s">
        <v>24</v>
      </c>
    </row>
    <row r="16" ht="14.25" spans="1:11">
      <c r="A16" s="11"/>
      <c r="B16" s="13"/>
      <c r="C16" s="15" t="s">
        <v>51</v>
      </c>
      <c r="D16" s="14" t="s">
        <v>52</v>
      </c>
      <c r="E16" s="14"/>
      <c r="F16" s="14"/>
      <c r="G16" s="8" t="s">
        <v>48</v>
      </c>
      <c r="H16" s="8" t="s">
        <v>49</v>
      </c>
      <c r="I16" s="8" t="s">
        <v>50</v>
      </c>
      <c r="J16" s="4">
        <v>10</v>
      </c>
      <c r="K16" s="4" t="s">
        <v>24</v>
      </c>
    </row>
    <row r="17" ht="28.5" spans="1:11">
      <c r="A17" s="11"/>
      <c r="B17" s="13"/>
      <c r="C17" s="15" t="s">
        <v>53</v>
      </c>
      <c r="D17" s="14" t="s">
        <v>54</v>
      </c>
      <c r="E17" s="14"/>
      <c r="F17" s="14"/>
      <c r="G17" s="8" t="s">
        <v>55</v>
      </c>
      <c r="H17" s="8" t="s">
        <v>56</v>
      </c>
      <c r="I17" s="8" t="s">
        <v>50</v>
      </c>
      <c r="J17" s="4">
        <v>10</v>
      </c>
      <c r="K17" s="4" t="s">
        <v>24</v>
      </c>
    </row>
    <row r="18" ht="42.75" spans="1:11">
      <c r="A18" s="11"/>
      <c r="B18" s="13" t="s">
        <v>57</v>
      </c>
      <c r="C18" s="13" t="s">
        <v>58</v>
      </c>
      <c r="D18" s="14" t="s">
        <v>59</v>
      </c>
      <c r="E18" s="14"/>
      <c r="F18" s="14"/>
      <c r="G18" s="8" t="s">
        <v>60</v>
      </c>
      <c r="H18" s="8" t="s">
        <v>61</v>
      </c>
      <c r="I18" s="8" t="s">
        <v>50</v>
      </c>
      <c r="J18" s="4">
        <v>10</v>
      </c>
      <c r="K18" s="4" t="s">
        <v>24</v>
      </c>
    </row>
    <row r="19" ht="28.5" spans="1:11">
      <c r="A19" s="11"/>
      <c r="B19" s="13"/>
      <c r="C19" s="15" t="s">
        <v>62</v>
      </c>
      <c r="D19" s="14" t="s">
        <v>63</v>
      </c>
      <c r="E19" s="14"/>
      <c r="F19" s="14"/>
      <c r="G19" s="8" t="s">
        <v>64</v>
      </c>
      <c r="H19" s="8" t="s">
        <v>61</v>
      </c>
      <c r="I19" s="8" t="s">
        <v>50</v>
      </c>
      <c r="J19" s="4">
        <v>10</v>
      </c>
      <c r="K19" s="4" t="s">
        <v>24</v>
      </c>
    </row>
    <row r="20" ht="28.5" spans="1:11">
      <c r="A20" s="11"/>
      <c r="B20" s="13"/>
      <c r="C20" s="15" t="s">
        <v>65</v>
      </c>
      <c r="D20" s="14" t="s">
        <v>66</v>
      </c>
      <c r="E20" s="14"/>
      <c r="F20" s="14"/>
      <c r="G20" s="8" t="s">
        <v>67</v>
      </c>
      <c r="H20" s="8" t="s">
        <v>61</v>
      </c>
      <c r="I20" s="8" t="s">
        <v>24</v>
      </c>
      <c r="J20" s="4">
        <v>0</v>
      </c>
      <c r="K20" s="4" t="s">
        <v>24</v>
      </c>
    </row>
    <row r="21" ht="42.75" spans="1:11">
      <c r="A21" s="11"/>
      <c r="B21" s="13"/>
      <c r="C21" s="15" t="s">
        <v>68</v>
      </c>
      <c r="D21" s="14" t="s">
        <v>69</v>
      </c>
      <c r="E21" s="14"/>
      <c r="F21" s="14"/>
      <c r="G21" s="8" t="s">
        <v>70</v>
      </c>
      <c r="H21" s="8" t="s">
        <v>61</v>
      </c>
      <c r="I21" s="8" t="s">
        <v>50</v>
      </c>
      <c r="J21" s="4">
        <v>10</v>
      </c>
      <c r="K21" s="4" t="s">
        <v>24</v>
      </c>
    </row>
    <row r="22" ht="28.5" spans="1:11">
      <c r="A22" s="11"/>
      <c r="B22" s="13" t="s">
        <v>71</v>
      </c>
      <c r="C22" s="13" t="s">
        <v>71</v>
      </c>
      <c r="D22" s="14" t="s">
        <v>72</v>
      </c>
      <c r="E22" s="14"/>
      <c r="F22" s="14"/>
      <c r="G22" s="8" t="s">
        <v>73</v>
      </c>
      <c r="H22" s="8" t="s">
        <v>74</v>
      </c>
      <c r="I22" s="8" t="s">
        <v>50</v>
      </c>
      <c r="J22" s="4">
        <v>10</v>
      </c>
      <c r="K22" s="4" t="s">
        <v>24</v>
      </c>
    </row>
    <row r="23" ht="14.25" spans="1:11">
      <c r="A23" s="16" t="s">
        <v>75</v>
      </c>
      <c r="B23" s="16"/>
      <c r="C23" s="16"/>
      <c r="D23" s="16"/>
      <c r="E23" s="16"/>
      <c r="F23" s="16"/>
      <c r="G23" s="16"/>
      <c r="H23" s="16" t="s">
        <v>24</v>
      </c>
      <c r="I23" s="16">
        <v>100</v>
      </c>
      <c r="J23" s="20">
        <f>SUM(J14:J22)+K7</f>
        <v>100</v>
      </c>
      <c r="K23" s="4" t="s">
        <v>24</v>
      </c>
    </row>
  </sheetData>
  <mergeCells count="32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G23"/>
    <mergeCell ref="A11:A12"/>
    <mergeCell ref="A13:A22"/>
    <mergeCell ref="B14:B17"/>
    <mergeCell ref="B18:B21"/>
    <mergeCell ref="A6:C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O15" sqref="O15"/>
    </sheetView>
  </sheetViews>
  <sheetFormatPr defaultColWidth="9" defaultRowHeight="13.5"/>
  <sheetData>
    <row r="1" ht="20.25" spans="1:1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14.25" spans="1:11">
      <c r="A4" s="4" t="s">
        <v>2</v>
      </c>
      <c r="B4" s="4"/>
      <c r="C4" s="4"/>
      <c r="D4" s="5" t="s">
        <v>76</v>
      </c>
      <c r="E4" s="5"/>
      <c r="F4" s="5"/>
      <c r="G4" s="5"/>
      <c r="H4" s="5"/>
      <c r="I4" s="5"/>
      <c r="J4" s="5"/>
      <c r="K4" s="5"/>
    </row>
    <row r="5" ht="14.25" spans="1:11">
      <c r="A5" s="4" t="s">
        <v>10</v>
      </c>
      <c r="B5" s="4"/>
      <c r="C5" s="4"/>
      <c r="D5" s="6" t="s">
        <v>11</v>
      </c>
      <c r="E5" s="6"/>
      <c r="F5" s="6"/>
      <c r="G5" s="6"/>
      <c r="H5" s="4" t="s">
        <v>12</v>
      </c>
      <c r="I5" s="4" t="s">
        <v>13</v>
      </c>
      <c r="J5" s="4"/>
      <c r="K5" s="4"/>
    </row>
    <row r="6" ht="28.5" spans="1:11">
      <c r="A6" s="7" t="s">
        <v>14</v>
      </c>
      <c r="B6" s="7"/>
      <c r="C6" s="7"/>
      <c r="D6" s="4"/>
      <c r="E6" s="4"/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4" t="s">
        <v>20</v>
      </c>
    </row>
    <row r="7" ht="14.25" spans="1:11">
      <c r="A7" s="7"/>
      <c r="B7" s="7"/>
      <c r="C7" s="7"/>
      <c r="D7" s="4" t="s">
        <v>21</v>
      </c>
      <c r="E7" s="4"/>
      <c r="F7" s="9">
        <f t="shared" ref="F7:H7" si="0">F8+F9+F10</f>
        <v>22</v>
      </c>
      <c r="G7" s="9">
        <f t="shared" si="0"/>
        <v>22</v>
      </c>
      <c r="H7" s="9">
        <f t="shared" si="0"/>
        <v>21.9829</v>
      </c>
      <c r="I7" s="4">
        <v>10</v>
      </c>
      <c r="J7" s="17">
        <f>H7/G7</f>
        <v>0.999222727272727</v>
      </c>
      <c r="K7" s="18">
        <f>IF(J7*I7&gt;10,10,J7*I7)</f>
        <v>9.99222727272727</v>
      </c>
    </row>
    <row r="8" ht="14.25" spans="1:11">
      <c r="A8" s="7"/>
      <c r="B8" s="7"/>
      <c r="C8" s="7"/>
      <c r="D8" s="4" t="s">
        <v>22</v>
      </c>
      <c r="E8" s="4"/>
      <c r="F8" s="9">
        <v>22</v>
      </c>
      <c r="G8" s="9">
        <v>22</v>
      </c>
      <c r="H8" s="9">
        <v>21.9829</v>
      </c>
      <c r="I8" s="19" t="s">
        <v>23</v>
      </c>
      <c r="J8" s="4" t="s">
        <v>24</v>
      </c>
      <c r="K8" s="4" t="s">
        <v>24</v>
      </c>
    </row>
    <row r="9" ht="14.25" spans="1:11">
      <c r="A9" s="7"/>
      <c r="B9" s="7"/>
      <c r="C9" s="7"/>
      <c r="D9" s="4" t="s">
        <v>25</v>
      </c>
      <c r="E9" s="4"/>
      <c r="F9" s="9">
        <v>0</v>
      </c>
      <c r="G9" s="9">
        <v>0</v>
      </c>
      <c r="H9" s="9">
        <v>0</v>
      </c>
      <c r="I9" s="19" t="s">
        <v>23</v>
      </c>
      <c r="J9" s="4" t="s">
        <v>24</v>
      </c>
      <c r="K9" s="4" t="s">
        <v>24</v>
      </c>
    </row>
    <row r="10" ht="14.25" spans="1:11">
      <c r="A10" s="7"/>
      <c r="B10" s="7"/>
      <c r="C10" s="7"/>
      <c r="D10" s="10" t="s">
        <v>26</v>
      </c>
      <c r="E10" s="10"/>
      <c r="F10" s="9">
        <v>0</v>
      </c>
      <c r="G10" s="9">
        <v>0</v>
      </c>
      <c r="H10" s="9">
        <v>0</v>
      </c>
      <c r="I10" s="19" t="s">
        <v>23</v>
      </c>
      <c r="J10" s="4" t="s">
        <v>24</v>
      </c>
      <c r="K10" s="4" t="s">
        <v>24</v>
      </c>
    </row>
    <row r="11" ht="14.25" spans="1:11">
      <c r="A11" s="11" t="s">
        <v>27</v>
      </c>
      <c r="B11" s="8" t="s">
        <v>28</v>
      </c>
      <c r="C11" s="8"/>
      <c r="D11" s="8"/>
      <c r="E11" s="8"/>
      <c r="F11" s="8"/>
      <c r="G11" s="8"/>
      <c r="H11" s="4" t="s">
        <v>29</v>
      </c>
      <c r="I11" s="4"/>
      <c r="J11" s="4"/>
      <c r="K11" s="4"/>
    </row>
    <row r="12" ht="60" customHeight="1" spans="1:11">
      <c r="A12" s="11"/>
      <c r="B12" s="12" t="s">
        <v>77</v>
      </c>
      <c r="C12" s="12"/>
      <c r="D12" s="12"/>
      <c r="E12" s="12"/>
      <c r="F12" s="12"/>
      <c r="G12" s="12"/>
      <c r="H12" s="12" t="s">
        <v>78</v>
      </c>
      <c r="I12" s="12"/>
      <c r="J12" s="12"/>
      <c r="K12" s="12"/>
    </row>
    <row r="13" ht="42.75" spans="1:11">
      <c r="A13" s="11" t="s">
        <v>32</v>
      </c>
      <c r="B13" s="8" t="s">
        <v>33</v>
      </c>
      <c r="C13" s="4" t="s">
        <v>34</v>
      </c>
      <c r="D13" s="4" t="s">
        <v>35</v>
      </c>
      <c r="E13" s="4"/>
      <c r="F13" s="4"/>
      <c r="G13" s="8" t="s">
        <v>36</v>
      </c>
      <c r="H13" s="4" t="s">
        <v>37</v>
      </c>
      <c r="I13" s="8" t="s">
        <v>38</v>
      </c>
      <c r="J13" s="8" t="s">
        <v>20</v>
      </c>
      <c r="K13" s="8" t="s">
        <v>39</v>
      </c>
    </row>
    <row r="14" ht="14.25" spans="1:11">
      <c r="A14" s="11"/>
      <c r="B14" s="13" t="s">
        <v>40</v>
      </c>
      <c r="C14" s="13" t="s">
        <v>41</v>
      </c>
      <c r="D14" s="14" t="s">
        <v>79</v>
      </c>
      <c r="E14" s="14"/>
      <c r="F14" s="14"/>
      <c r="G14" s="8" t="s">
        <v>80</v>
      </c>
      <c r="H14" s="8" t="s">
        <v>81</v>
      </c>
      <c r="I14" s="8" t="s">
        <v>45</v>
      </c>
      <c r="J14" s="4">
        <v>20</v>
      </c>
      <c r="K14" s="4" t="s">
        <v>24</v>
      </c>
    </row>
    <row r="15" ht="42.75" spans="1:11">
      <c r="A15" s="11"/>
      <c r="B15" s="13"/>
      <c r="C15" s="15" t="s">
        <v>46</v>
      </c>
      <c r="D15" s="14" t="s">
        <v>82</v>
      </c>
      <c r="E15" s="14"/>
      <c r="F15" s="14"/>
      <c r="G15" s="8" t="s">
        <v>83</v>
      </c>
      <c r="H15" s="8" t="s">
        <v>61</v>
      </c>
      <c r="I15" s="8" t="s">
        <v>50</v>
      </c>
      <c r="J15" s="4">
        <v>10</v>
      </c>
      <c r="K15" s="4" t="s">
        <v>24</v>
      </c>
    </row>
    <row r="16" ht="14.25" spans="1:11">
      <c r="A16" s="11"/>
      <c r="B16" s="13"/>
      <c r="C16" s="15" t="s">
        <v>51</v>
      </c>
      <c r="D16" s="14" t="s">
        <v>84</v>
      </c>
      <c r="E16" s="14"/>
      <c r="F16" s="14"/>
      <c r="G16" s="8" t="s">
        <v>48</v>
      </c>
      <c r="H16" s="8" t="s">
        <v>49</v>
      </c>
      <c r="I16" s="8" t="s">
        <v>50</v>
      </c>
      <c r="J16" s="4">
        <v>10</v>
      </c>
      <c r="K16" s="4" t="s">
        <v>24</v>
      </c>
    </row>
    <row r="17" ht="71.25" spans="1:11">
      <c r="A17" s="11"/>
      <c r="B17" s="13"/>
      <c r="C17" s="15" t="s">
        <v>53</v>
      </c>
      <c r="D17" s="14" t="s">
        <v>85</v>
      </c>
      <c r="E17" s="14"/>
      <c r="F17" s="14"/>
      <c r="G17" s="8" t="s">
        <v>86</v>
      </c>
      <c r="H17" s="8" t="s">
        <v>61</v>
      </c>
      <c r="I17" s="8" t="s">
        <v>50</v>
      </c>
      <c r="J17" s="4">
        <v>10</v>
      </c>
      <c r="K17" s="4" t="s">
        <v>24</v>
      </c>
    </row>
    <row r="18" ht="213.75" spans="1:11">
      <c r="A18" s="11"/>
      <c r="B18" s="13" t="s">
        <v>57</v>
      </c>
      <c r="C18" s="13" t="s">
        <v>58</v>
      </c>
      <c r="D18" s="14" t="s">
        <v>59</v>
      </c>
      <c r="E18" s="14"/>
      <c r="F18" s="14"/>
      <c r="G18" s="8" t="s">
        <v>87</v>
      </c>
      <c r="H18" s="8" t="s">
        <v>61</v>
      </c>
      <c r="I18" s="8" t="s">
        <v>50</v>
      </c>
      <c r="J18" s="4">
        <v>10</v>
      </c>
      <c r="K18" s="4" t="s">
        <v>24</v>
      </c>
    </row>
    <row r="19" ht="85.5" spans="1:11">
      <c r="A19" s="11"/>
      <c r="B19" s="13"/>
      <c r="C19" s="15" t="s">
        <v>62</v>
      </c>
      <c r="D19" s="14" t="s">
        <v>88</v>
      </c>
      <c r="E19" s="14"/>
      <c r="F19" s="14"/>
      <c r="G19" s="8" t="s">
        <v>89</v>
      </c>
      <c r="H19" s="8" t="s">
        <v>61</v>
      </c>
      <c r="I19" s="8" t="s">
        <v>50</v>
      </c>
      <c r="J19" s="4">
        <v>10</v>
      </c>
      <c r="K19" s="4" t="s">
        <v>24</v>
      </c>
    </row>
    <row r="20" ht="28.5" spans="1:11">
      <c r="A20" s="11"/>
      <c r="B20" s="13"/>
      <c r="C20" s="15" t="s">
        <v>65</v>
      </c>
      <c r="D20" s="14" t="s">
        <v>66</v>
      </c>
      <c r="E20" s="14"/>
      <c r="F20" s="14"/>
      <c r="G20" s="8" t="s">
        <v>67</v>
      </c>
      <c r="H20" s="8" t="s">
        <v>61</v>
      </c>
      <c r="I20" s="8" t="s">
        <v>24</v>
      </c>
      <c r="J20" s="4">
        <v>0</v>
      </c>
      <c r="K20" s="4" t="s">
        <v>24</v>
      </c>
    </row>
    <row r="21" ht="85.5" spans="1:11">
      <c r="A21" s="11"/>
      <c r="B21" s="13"/>
      <c r="C21" s="15" t="s">
        <v>68</v>
      </c>
      <c r="D21" s="14" t="s">
        <v>69</v>
      </c>
      <c r="E21" s="14"/>
      <c r="F21" s="14"/>
      <c r="G21" s="8" t="s">
        <v>90</v>
      </c>
      <c r="H21" s="8" t="s">
        <v>61</v>
      </c>
      <c r="I21" s="8" t="s">
        <v>50</v>
      </c>
      <c r="J21" s="4">
        <v>10</v>
      </c>
      <c r="K21" s="4" t="s">
        <v>24</v>
      </c>
    </row>
    <row r="22" ht="28.5" spans="1:11">
      <c r="A22" s="11"/>
      <c r="B22" s="13" t="s">
        <v>71</v>
      </c>
      <c r="C22" s="13" t="s">
        <v>71</v>
      </c>
      <c r="D22" s="14" t="s">
        <v>72</v>
      </c>
      <c r="E22" s="14"/>
      <c r="F22" s="14"/>
      <c r="G22" s="8" t="s">
        <v>91</v>
      </c>
      <c r="H22" s="8" t="s">
        <v>61</v>
      </c>
      <c r="I22" s="8" t="s">
        <v>50</v>
      </c>
      <c r="J22" s="4">
        <v>10</v>
      </c>
      <c r="K22" s="4" t="s">
        <v>24</v>
      </c>
    </row>
    <row r="23" ht="14.25" spans="1:11">
      <c r="A23" s="16" t="s">
        <v>75</v>
      </c>
      <c r="B23" s="16"/>
      <c r="C23" s="16"/>
      <c r="D23" s="16"/>
      <c r="E23" s="16"/>
      <c r="F23" s="16"/>
      <c r="G23" s="16"/>
      <c r="H23" s="16" t="s">
        <v>24</v>
      </c>
      <c r="I23" s="16">
        <v>100</v>
      </c>
      <c r="J23" s="20">
        <f>SUM(J14:J22)+K7</f>
        <v>99.9922272727273</v>
      </c>
      <c r="K23" s="4" t="s">
        <v>24</v>
      </c>
    </row>
  </sheetData>
  <mergeCells count="32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G23"/>
    <mergeCell ref="A11:A12"/>
    <mergeCell ref="A13:A22"/>
    <mergeCell ref="B14:B17"/>
    <mergeCell ref="B18:B21"/>
    <mergeCell ref="A6:C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Q15" sqref="P15:Q15"/>
    </sheetView>
  </sheetViews>
  <sheetFormatPr defaultColWidth="9" defaultRowHeight="13.5"/>
  <sheetData>
    <row r="1" ht="20.25" spans="1:1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14.25" spans="1:11">
      <c r="A4" s="4" t="s">
        <v>2</v>
      </c>
      <c r="B4" s="4"/>
      <c r="C4" s="4"/>
      <c r="D4" s="5" t="s">
        <v>5</v>
      </c>
      <c r="E4" s="5"/>
      <c r="F4" s="5"/>
      <c r="G4" s="5"/>
      <c r="H4" s="5"/>
      <c r="I4" s="5"/>
      <c r="J4" s="5"/>
      <c r="K4" s="5"/>
    </row>
    <row r="5" ht="14.25" spans="1:11">
      <c r="A5" s="4" t="s">
        <v>10</v>
      </c>
      <c r="B5" s="4"/>
      <c r="C5" s="4"/>
      <c r="D5" s="6" t="s">
        <v>11</v>
      </c>
      <c r="E5" s="6"/>
      <c r="F5" s="6"/>
      <c r="G5" s="6"/>
      <c r="H5" s="4" t="s">
        <v>12</v>
      </c>
      <c r="I5" s="4" t="s">
        <v>13</v>
      </c>
      <c r="J5" s="4"/>
      <c r="K5" s="4"/>
    </row>
    <row r="6" ht="28.5" spans="1:11">
      <c r="A6" s="7" t="s">
        <v>14</v>
      </c>
      <c r="B6" s="7"/>
      <c r="C6" s="7"/>
      <c r="D6" s="4"/>
      <c r="E6" s="4"/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4" t="s">
        <v>20</v>
      </c>
    </row>
    <row r="7" ht="14.25" spans="1:11">
      <c r="A7" s="7"/>
      <c r="B7" s="7"/>
      <c r="C7" s="7"/>
      <c r="D7" s="4" t="s">
        <v>21</v>
      </c>
      <c r="E7" s="4"/>
      <c r="F7" s="9">
        <f t="shared" ref="F7:H7" si="0">F8+F9+F10</f>
        <v>90</v>
      </c>
      <c r="G7" s="9">
        <f t="shared" si="0"/>
        <v>90</v>
      </c>
      <c r="H7" s="9">
        <f t="shared" si="0"/>
        <v>86.788</v>
      </c>
      <c r="I7" s="4">
        <v>10</v>
      </c>
      <c r="J7" s="17">
        <f>H7/G7</f>
        <v>0.964311111111111</v>
      </c>
      <c r="K7" s="18">
        <f>IF(J7*I7&gt;10,10,J7*I7)</f>
        <v>9.64311111111111</v>
      </c>
    </row>
    <row r="8" ht="14.25" spans="1:11">
      <c r="A8" s="7"/>
      <c r="B8" s="7"/>
      <c r="C8" s="7"/>
      <c r="D8" s="4" t="s">
        <v>22</v>
      </c>
      <c r="E8" s="4"/>
      <c r="F8" s="9">
        <v>90</v>
      </c>
      <c r="G8" s="9">
        <v>90</v>
      </c>
      <c r="H8" s="9">
        <v>86.788</v>
      </c>
      <c r="I8" s="19" t="s">
        <v>23</v>
      </c>
      <c r="J8" s="4" t="s">
        <v>24</v>
      </c>
      <c r="K8" s="4" t="s">
        <v>24</v>
      </c>
    </row>
    <row r="9" ht="14.25" spans="1:11">
      <c r="A9" s="7"/>
      <c r="B9" s="7"/>
      <c r="C9" s="7"/>
      <c r="D9" s="4" t="s">
        <v>25</v>
      </c>
      <c r="E9" s="4"/>
      <c r="F9" s="9">
        <v>0</v>
      </c>
      <c r="G9" s="9">
        <v>0</v>
      </c>
      <c r="H9" s="9">
        <v>0</v>
      </c>
      <c r="I9" s="19" t="s">
        <v>23</v>
      </c>
      <c r="J9" s="4" t="s">
        <v>24</v>
      </c>
      <c r="K9" s="4" t="s">
        <v>24</v>
      </c>
    </row>
    <row r="10" ht="14.25" spans="1:11">
      <c r="A10" s="7"/>
      <c r="B10" s="7"/>
      <c r="C10" s="7"/>
      <c r="D10" s="10" t="s">
        <v>26</v>
      </c>
      <c r="E10" s="10"/>
      <c r="F10" s="9">
        <v>0</v>
      </c>
      <c r="G10" s="9">
        <v>0</v>
      </c>
      <c r="H10" s="9">
        <v>0</v>
      </c>
      <c r="I10" s="19" t="s">
        <v>23</v>
      </c>
      <c r="J10" s="4" t="s">
        <v>24</v>
      </c>
      <c r="K10" s="4" t="s">
        <v>24</v>
      </c>
    </row>
    <row r="11" ht="14.25" spans="1:11">
      <c r="A11" s="11" t="s">
        <v>27</v>
      </c>
      <c r="B11" s="8" t="s">
        <v>28</v>
      </c>
      <c r="C11" s="8"/>
      <c r="D11" s="8"/>
      <c r="E11" s="8"/>
      <c r="F11" s="8"/>
      <c r="G11" s="8"/>
      <c r="H11" s="4" t="s">
        <v>29</v>
      </c>
      <c r="I11" s="4"/>
      <c r="J11" s="4"/>
      <c r="K11" s="4"/>
    </row>
    <row r="12" ht="50" customHeight="1" spans="1:11">
      <c r="A12" s="11"/>
      <c r="B12" s="12" t="s">
        <v>92</v>
      </c>
      <c r="C12" s="12"/>
      <c r="D12" s="12"/>
      <c r="E12" s="12"/>
      <c r="F12" s="12"/>
      <c r="G12" s="12"/>
      <c r="H12" s="12" t="s">
        <v>93</v>
      </c>
      <c r="I12" s="12"/>
      <c r="J12" s="12"/>
      <c r="K12" s="12"/>
    </row>
    <row r="13" ht="42.75" spans="1:11">
      <c r="A13" s="11" t="s">
        <v>32</v>
      </c>
      <c r="B13" s="8" t="s">
        <v>33</v>
      </c>
      <c r="C13" s="4" t="s">
        <v>34</v>
      </c>
      <c r="D13" s="4" t="s">
        <v>35</v>
      </c>
      <c r="E13" s="4"/>
      <c r="F13" s="4"/>
      <c r="G13" s="8" t="s">
        <v>36</v>
      </c>
      <c r="H13" s="4" t="s">
        <v>37</v>
      </c>
      <c r="I13" s="8" t="s">
        <v>38</v>
      </c>
      <c r="J13" s="8" t="s">
        <v>20</v>
      </c>
      <c r="K13" s="8" t="s">
        <v>39</v>
      </c>
    </row>
    <row r="14" ht="28.5" spans="1:11">
      <c r="A14" s="11"/>
      <c r="B14" s="13" t="s">
        <v>40</v>
      </c>
      <c r="C14" s="13" t="s">
        <v>41</v>
      </c>
      <c r="D14" s="14" t="s">
        <v>94</v>
      </c>
      <c r="E14" s="14"/>
      <c r="F14" s="14"/>
      <c r="G14" s="8" t="s">
        <v>95</v>
      </c>
      <c r="H14" s="8" t="s">
        <v>96</v>
      </c>
      <c r="I14" s="8" t="s">
        <v>45</v>
      </c>
      <c r="J14" s="4">
        <v>20</v>
      </c>
      <c r="K14" s="4" t="s">
        <v>24</v>
      </c>
    </row>
    <row r="15" ht="42.75" spans="1:11">
      <c r="A15" s="11"/>
      <c r="B15" s="13"/>
      <c r="C15" s="15" t="s">
        <v>46</v>
      </c>
      <c r="D15" s="14" t="s">
        <v>97</v>
      </c>
      <c r="E15" s="14"/>
      <c r="F15" s="14"/>
      <c r="G15" s="8" t="s">
        <v>98</v>
      </c>
      <c r="H15" s="8" t="s">
        <v>61</v>
      </c>
      <c r="I15" s="8" t="s">
        <v>50</v>
      </c>
      <c r="J15" s="4">
        <v>10</v>
      </c>
      <c r="K15" s="4" t="s">
        <v>24</v>
      </c>
    </row>
    <row r="16" ht="42.75" spans="1:11">
      <c r="A16" s="11"/>
      <c r="B16" s="13"/>
      <c r="C16" s="15" t="s">
        <v>51</v>
      </c>
      <c r="D16" s="14" t="s">
        <v>99</v>
      </c>
      <c r="E16" s="14"/>
      <c r="F16" s="14"/>
      <c r="G16" s="8" t="s">
        <v>100</v>
      </c>
      <c r="H16" s="8" t="s">
        <v>61</v>
      </c>
      <c r="I16" s="8" t="s">
        <v>50</v>
      </c>
      <c r="J16" s="4">
        <v>10</v>
      </c>
      <c r="K16" s="4" t="s">
        <v>24</v>
      </c>
    </row>
    <row r="17" ht="28.5" spans="1:11">
      <c r="A17" s="11"/>
      <c r="B17" s="13"/>
      <c r="C17" s="15" t="s">
        <v>53</v>
      </c>
      <c r="D17" s="14" t="s">
        <v>101</v>
      </c>
      <c r="E17" s="14"/>
      <c r="F17" s="14"/>
      <c r="G17" s="8" t="s">
        <v>102</v>
      </c>
      <c r="H17" s="8" t="s">
        <v>103</v>
      </c>
      <c r="I17" s="8" t="s">
        <v>50</v>
      </c>
      <c r="J17" s="4">
        <v>10</v>
      </c>
      <c r="K17" s="4" t="s">
        <v>24</v>
      </c>
    </row>
    <row r="18" ht="71.25" spans="1:11">
      <c r="A18" s="11"/>
      <c r="B18" s="13" t="s">
        <v>57</v>
      </c>
      <c r="C18" s="13" t="s">
        <v>58</v>
      </c>
      <c r="D18" s="14" t="s">
        <v>59</v>
      </c>
      <c r="E18" s="14"/>
      <c r="F18" s="14"/>
      <c r="G18" s="8" t="s">
        <v>104</v>
      </c>
      <c r="H18" s="8" t="s">
        <v>61</v>
      </c>
      <c r="I18" s="8" t="s">
        <v>50</v>
      </c>
      <c r="J18" s="4">
        <v>10</v>
      </c>
      <c r="K18" s="4" t="s">
        <v>24</v>
      </c>
    </row>
    <row r="19" ht="42.75" spans="1:11">
      <c r="A19" s="11"/>
      <c r="B19" s="13"/>
      <c r="C19" s="15" t="s">
        <v>62</v>
      </c>
      <c r="D19" s="14" t="s">
        <v>88</v>
      </c>
      <c r="E19" s="14"/>
      <c r="F19" s="14"/>
      <c r="G19" s="8" t="s">
        <v>105</v>
      </c>
      <c r="H19" s="8" t="s">
        <v>61</v>
      </c>
      <c r="I19" s="8" t="s">
        <v>50</v>
      </c>
      <c r="J19" s="4">
        <v>10</v>
      </c>
      <c r="K19" s="4" t="s">
        <v>24</v>
      </c>
    </row>
    <row r="20" ht="42.75" spans="1:11">
      <c r="A20" s="11"/>
      <c r="B20" s="13"/>
      <c r="C20" s="15" t="s">
        <v>65</v>
      </c>
      <c r="D20" s="14" t="s">
        <v>66</v>
      </c>
      <c r="E20" s="14"/>
      <c r="F20" s="14"/>
      <c r="G20" s="8" t="s">
        <v>106</v>
      </c>
      <c r="H20" s="8" t="s">
        <v>61</v>
      </c>
      <c r="I20" s="8" t="s">
        <v>107</v>
      </c>
      <c r="J20" s="4">
        <v>5</v>
      </c>
      <c r="K20" s="4" t="s">
        <v>24</v>
      </c>
    </row>
    <row r="21" ht="57" spans="1:11">
      <c r="A21" s="11"/>
      <c r="B21" s="13"/>
      <c r="C21" s="15" t="s">
        <v>68</v>
      </c>
      <c r="D21" s="14" t="s">
        <v>69</v>
      </c>
      <c r="E21" s="14"/>
      <c r="F21" s="14"/>
      <c r="G21" s="8" t="s">
        <v>108</v>
      </c>
      <c r="H21" s="8" t="s">
        <v>61</v>
      </c>
      <c r="I21" s="8" t="s">
        <v>107</v>
      </c>
      <c r="J21" s="4">
        <v>5</v>
      </c>
      <c r="K21" s="4" t="s">
        <v>24</v>
      </c>
    </row>
    <row r="22" ht="42.75" spans="1:11">
      <c r="A22" s="11"/>
      <c r="B22" s="13" t="s">
        <v>71</v>
      </c>
      <c r="C22" s="13" t="s">
        <v>71</v>
      </c>
      <c r="D22" s="14" t="s">
        <v>72</v>
      </c>
      <c r="E22" s="14"/>
      <c r="F22" s="14"/>
      <c r="G22" s="8" t="s">
        <v>109</v>
      </c>
      <c r="H22" s="8" t="s">
        <v>61</v>
      </c>
      <c r="I22" s="8" t="s">
        <v>50</v>
      </c>
      <c r="J22" s="4">
        <v>10</v>
      </c>
      <c r="K22" s="4" t="s">
        <v>24</v>
      </c>
    </row>
    <row r="23" ht="14.25" spans="1:11">
      <c r="A23" s="16" t="s">
        <v>75</v>
      </c>
      <c r="B23" s="16"/>
      <c r="C23" s="16"/>
      <c r="D23" s="16"/>
      <c r="E23" s="16"/>
      <c r="F23" s="16"/>
      <c r="G23" s="16"/>
      <c r="H23" s="16" t="s">
        <v>24</v>
      </c>
      <c r="I23" s="16">
        <v>100</v>
      </c>
      <c r="J23" s="20">
        <f>SUM(J14:J22)+K7</f>
        <v>99.6431111111111</v>
      </c>
      <c r="K23" s="4" t="s">
        <v>24</v>
      </c>
    </row>
  </sheetData>
  <mergeCells count="32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G23"/>
    <mergeCell ref="A11:A12"/>
    <mergeCell ref="A13:A22"/>
    <mergeCell ref="B14:B17"/>
    <mergeCell ref="B18:B21"/>
    <mergeCell ref="A6:C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U17" sqref="U17"/>
    </sheetView>
  </sheetViews>
  <sheetFormatPr defaultColWidth="9" defaultRowHeight="13.5"/>
  <sheetData>
    <row r="1" ht="20.25" spans="1:11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ht="14.25" spans="1:11">
      <c r="A4" s="4" t="s">
        <v>2</v>
      </c>
      <c r="B4" s="4"/>
      <c r="C4" s="4"/>
      <c r="D4" s="5" t="s">
        <v>6</v>
      </c>
      <c r="E4" s="5"/>
      <c r="F4" s="5"/>
      <c r="G4" s="5"/>
      <c r="H4" s="5"/>
      <c r="I4" s="5"/>
      <c r="J4" s="5"/>
      <c r="K4" s="5"/>
    </row>
    <row r="5" ht="14.25" spans="1:11">
      <c r="A5" s="4" t="s">
        <v>10</v>
      </c>
      <c r="B5" s="4"/>
      <c r="C5" s="4"/>
      <c r="D5" s="6" t="s">
        <v>11</v>
      </c>
      <c r="E5" s="6"/>
      <c r="F5" s="6"/>
      <c r="G5" s="6"/>
      <c r="H5" s="4" t="s">
        <v>12</v>
      </c>
      <c r="I5" s="4" t="s">
        <v>13</v>
      </c>
      <c r="J5" s="4"/>
      <c r="K5" s="4"/>
    </row>
    <row r="6" ht="28.5" spans="1:11">
      <c r="A6" s="7" t="s">
        <v>14</v>
      </c>
      <c r="B6" s="7"/>
      <c r="C6" s="7"/>
      <c r="D6" s="4"/>
      <c r="E6" s="4"/>
      <c r="F6" s="8" t="s">
        <v>15</v>
      </c>
      <c r="G6" s="8" t="s">
        <v>16</v>
      </c>
      <c r="H6" s="8" t="s">
        <v>17</v>
      </c>
      <c r="I6" s="8" t="s">
        <v>18</v>
      </c>
      <c r="J6" s="8" t="s">
        <v>19</v>
      </c>
      <c r="K6" s="4" t="s">
        <v>20</v>
      </c>
    </row>
    <row r="7" ht="14.25" spans="1:11">
      <c r="A7" s="7"/>
      <c r="B7" s="7"/>
      <c r="C7" s="7"/>
      <c r="D7" s="4" t="s">
        <v>21</v>
      </c>
      <c r="E7" s="4"/>
      <c r="F7" s="9">
        <f t="shared" ref="F7:H7" si="0">F8+F9+F10</f>
        <v>5</v>
      </c>
      <c r="G7" s="9">
        <f t="shared" si="0"/>
        <v>5</v>
      </c>
      <c r="H7" s="9">
        <f t="shared" si="0"/>
        <v>1.4143</v>
      </c>
      <c r="I7" s="4">
        <v>10</v>
      </c>
      <c r="J7" s="17">
        <f>H7/G7</f>
        <v>0.28286</v>
      </c>
      <c r="K7" s="18">
        <f>IF(J7*I7&gt;10,10,J7*I7)</f>
        <v>2.8286</v>
      </c>
    </row>
    <row r="8" ht="14.25" spans="1:11">
      <c r="A8" s="7"/>
      <c r="B8" s="7"/>
      <c r="C8" s="7"/>
      <c r="D8" s="4" t="s">
        <v>22</v>
      </c>
      <c r="E8" s="4"/>
      <c r="F8" s="9">
        <v>5</v>
      </c>
      <c r="G8" s="9">
        <v>5</v>
      </c>
      <c r="H8" s="9">
        <v>1.4143</v>
      </c>
      <c r="I8" s="19" t="s">
        <v>23</v>
      </c>
      <c r="J8" s="4" t="s">
        <v>24</v>
      </c>
      <c r="K8" s="4" t="s">
        <v>24</v>
      </c>
    </row>
    <row r="9" ht="14.25" spans="1:11">
      <c r="A9" s="7"/>
      <c r="B9" s="7"/>
      <c r="C9" s="7"/>
      <c r="D9" s="4" t="s">
        <v>25</v>
      </c>
      <c r="E9" s="4"/>
      <c r="F9" s="9">
        <v>0</v>
      </c>
      <c r="G9" s="9">
        <v>0</v>
      </c>
      <c r="H9" s="9">
        <v>0</v>
      </c>
      <c r="I9" s="19" t="s">
        <v>23</v>
      </c>
      <c r="J9" s="4" t="s">
        <v>24</v>
      </c>
      <c r="K9" s="4" t="s">
        <v>24</v>
      </c>
    </row>
    <row r="10" ht="14.25" spans="1:11">
      <c r="A10" s="7"/>
      <c r="B10" s="7"/>
      <c r="C10" s="7"/>
      <c r="D10" s="10" t="s">
        <v>26</v>
      </c>
      <c r="E10" s="10"/>
      <c r="F10" s="9">
        <v>0</v>
      </c>
      <c r="G10" s="9">
        <v>0</v>
      </c>
      <c r="H10" s="9">
        <v>0</v>
      </c>
      <c r="I10" s="19" t="s">
        <v>23</v>
      </c>
      <c r="J10" s="4" t="s">
        <v>24</v>
      </c>
      <c r="K10" s="4" t="s">
        <v>24</v>
      </c>
    </row>
    <row r="11" ht="14.25" spans="1:11">
      <c r="A11" s="11" t="s">
        <v>27</v>
      </c>
      <c r="B11" s="8" t="s">
        <v>28</v>
      </c>
      <c r="C11" s="8"/>
      <c r="D11" s="8"/>
      <c r="E11" s="8"/>
      <c r="F11" s="8"/>
      <c r="G11" s="8"/>
      <c r="H11" s="4" t="s">
        <v>29</v>
      </c>
      <c r="I11" s="4"/>
      <c r="J11" s="4"/>
      <c r="K11" s="4"/>
    </row>
    <row r="12" ht="41" customHeight="1" spans="1:11">
      <c r="A12" s="11"/>
      <c r="B12" s="12" t="s">
        <v>110</v>
      </c>
      <c r="C12" s="12"/>
      <c r="D12" s="12"/>
      <c r="E12" s="12"/>
      <c r="F12" s="12"/>
      <c r="G12" s="12"/>
      <c r="H12" s="12" t="s">
        <v>111</v>
      </c>
      <c r="I12" s="12"/>
      <c r="J12" s="12"/>
      <c r="K12" s="12"/>
    </row>
    <row r="13" ht="42.75" spans="1:11">
      <c r="A13" s="11" t="s">
        <v>32</v>
      </c>
      <c r="B13" s="8" t="s">
        <v>33</v>
      </c>
      <c r="C13" s="4" t="s">
        <v>34</v>
      </c>
      <c r="D13" s="4" t="s">
        <v>35</v>
      </c>
      <c r="E13" s="4"/>
      <c r="F13" s="4"/>
      <c r="G13" s="8" t="s">
        <v>36</v>
      </c>
      <c r="H13" s="4" t="s">
        <v>37</v>
      </c>
      <c r="I13" s="8" t="s">
        <v>38</v>
      </c>
      <c r="J13" s="8" t="s">
        <v>20</v>
      </c>
      <c r="K13" s="8" t="s">
        <v>39</v>
      </c>
    </row>
    <row r="14" ht="14.25" spans="1:11">
      <c r="A14" s="11"/>
      <c r="B14" s="13" t="s">
        <v>40</v>
      </c>
      <c r="C14" s="13" t="s">
        <v>41</v>
      </c>
      <c r="D14" s="14" t="s">
        <v>112</v>
      </c>
      <c r="E14" s="14"/>
      <c r="F14" s="14"/>
      <c r="G14" s="8" t="s">
        <v>48</v>
      </c>
      <c r="H14" s="8" t="s">
        <v>49</v>
      </c>
      <c r="I14" s="8" t="s">
        <v>45</v>
      </c>
      <c r="J14" s="4">
        <v>20</v>
      </c>
      <c r="K14" s="4" t="s">
        <v>24</v>
      </c>
    </row>
    <row r="15" ht="14.25" spans="1:11">
      <c r="A15" s="11"/>
      <c r="B15" s="13"/>
      <c r="C15" s="15" t="s">
        <v>46</v>
      </c>
      <c r="D15" s="14" t="s">
        <v>47</v>
      </c>
      <c r="E15" s="14"/>
      <c r="F15" s="14"/>
      <c r="G15" s="8" t="s">
        <v>48</v>
      </c>
      <c r="H15" s="8" t="s">
        <v>49</v>
      </c>
      <c r="I15" s="8" t="s">
        <v>50</v>
      </c>
      <c r="J15" s="4">
        <v>10</v>
      </c>
      <c r="K15" s="4" t="s">
        <v>24</v>
      </c>
    </row>
    <row r="16" ht="14.25" spans="1:11">
      <c r="A16" s="11"/>
      <c r="B16" s="13"/>
      <c r="C16" s="15" t="s">
        <v>51</v>
      </c>
      <c r="D16" s="14" t="s">
        <v>52</v>
      </c>
      <c r="E16" s="14"/>
      <c r="F16" s="14"/>
      <c r="G16" s="8" t="s">
        <v>48</v>
      </c>
      <c r="H16" s="8" t="s">
        <v>49</v>
      </c>
      <c r="I16" s="8" t="s">
        <v>50</v>
      </c>
      <c r="J16" s="4">
        <v>10</v>
      </c>
      <c r="K16" s="4" t="s">
        <v>24</v>
      </c>
    </row>
    <row r="17" ht="28.5" spans="1:11">
      <c r="A17" s="11"/>
      <c r="B17" s="13"/>
      <c r="C17" s="15" t="s">
        <v>53</v>
      </c>
      <c r="D17" s="14" t="s">
        <v>113</v>
      </c>
      <c r="E17" s="14"/>
      <c r="F17" s="14"/>
      <c r="G17" s="8" t="s">
        <v>114</v>
      </c>
      <c r="H17" s="8" t="s">
        <v>61</v>
      </c>
      <c r="I17" s="8" t="s">
        <v>50</v>
      </c>
      <c r="J17" s="4">
        <v>10</v>
      </c>
      <c r="K17" s="4" t="s">
        <v>24</v>
      </c>
    </row>
    <row r="18" ht="28.5" spans="1:11">
      <c r="A18" s="11"/>
      <c r="B18" s="13" t="s">
        <v>57</v>
      </c>
      <c r="C18" s="13" t="s">
        <v>58</v>
      </c>
      <c r="D18" s="14" t="s">
        <v>59</v>
      </c>
      <c r="E18" s="14"/>
      <c r="F18" s="14"/>
      <c r="G18" s="8" t="s">
        <v>115</v>
      </c>
      <c r="H18" s="8" t="s">
        <v>61</v>
      </c>
      <c r="I18" s="8" t="s">
        <v>50</v>
      </c>
      <c r="J18" s="4">
        <v>10</v>
      </c>
      <c r="K18" s="4" t="s">
        <v>24</v>
      </c>
    </row>
    <row r="19" ht="48" customHeight="1" spans="1:11">
      <c r="A19" s="11"/>
      <c r="B19" s="13"/>
      <c r="C19" s="15" t="s">
        <v>62</v>
      </c>
      <c r="D19" s="14" t="s">
        <v>63</v>
      </c>
      <c r="E19" s="14"/>
      <c r="F19" s="14"/>
      <c r="G19" s="8" t="s">
        <v>64</v>
      </c>
      <c r="H19" s="8" t="s">
        <v>61</v>
      </c>
      <c r="I19" s="8" t="s">
        <v>50</v>
      </c>
      <c r="J19" s="4">
        <v>10</v>
      </c>
      <c r="K19" s="4" t="s">
        <v>24</v>
      </c>
    </row>
    <row r="20" ht="54" customHeight="1" spans="1:11">
      <c r="A20" s="11"/>
      <c r="B20" s="13"/>
      <c r="C20" s="15" t="s">
        <v>65</v>
      </c>
      <c r="D20" s="14" t="s">
        <v>66</v>
      </c>
      <c r="E20" s="14"/>
      <c r="F20" s="14"/>
      <c r="G20" s="8" t="s">
        <v>116</v>
      </c>
      <c r="H20" s="8" t="s">
        <v>61</v>
      </c>
      <c r="I20" s="8" t="s">
        <v>107</v>
      </c>
      <c r="J20" s="4">
        <v>5</v>
      </c>
      <c r="K20" s="4" t="s">
        <v>24</v>
      </c>
    </row>
    <row r="21" ht="60" customHeight="1" spans="1:11">
      <c r="A21" s="11"/>
      <c r="B21" s="13"/>
      <c r="C21" s="15" t="s">
        <v>68</v>
      </c>
      <c r="D21" s="14" t="s">
        <v>69</v>
      </c>
      <c r="E21" s="14"/>
      <c r="F21" s="14"/>
      <c r="G21" s="8" t="s">
        <v>117</v>
      </c>
      <c r="H21" s="8" t="s">
        <v>61</v>
      </c>
      <c r="I21" s="8" t="s">
        <v>107</v>
      </c>
      <c r="J21" s="4">
        <v>5</v>
      </c>
      <c r="K21" s="4" t="s">
        <v>24</v>
      </c>
    </row>
    <row r="22" ht="28.5" spans="1:11">
      <c r="A22" s="11"/>
      <c r="B22" s="13" t="s">
        <v>71</v>
      </c>
      <c r="C22" s="13" t="s">
        <v>71</v>
      </c>
      <c r="D22" s="14" t="s">
        <v>72</v>
      </c>
      <c r="E22" s="14"/>
      <c r="F22" s="14"/>
      <c r="G22" s="8" t="s">
        <v>118</v>
      </c>
      <c r="H22" s="8" t="s">
        <v>61</v>
      </c>
      <c r="I22" s="8" t="s">
        <v>50</v>
      </c>
      <c r="J22" s="4">
        <v>10</v>
      </c>
      <c r="K22" s="4" t="s">
        <v>24</v>
      </c>
    </row>
    <row r="23" ht="14.25" spans="1:11">
      <c r="A23" s="16" t="s">
        <v>75</v>
      </c>
      <c r="B23" s="16"/>
      <c r="C23" s="16"/>
      <c r="D23" s="16"/>
      <c r="E23" s="16"/>
      <c r="F23" s="16"/>
      <c r="G23" s="16"/>
      <c r="H23" s="16" t="s">
        <v>24</v>
      </c>
      <c r="I23" s="16">
        <v>100</v>
      </c>
      <c r="J23" s="20">
        <f>SUM(J14:J22)+K7</f>
        <v>92.8286</v>
      </c>
      <c r="K23" s="4" t="s">
        <v>24</v>
      </c>
    </row>
  </sheetData>
  <mergeCells count="32">
    <mergeCell ref="A1:K1"/>
    <mergeCell ref="A2:K2"/>
    <mergeCell ref="A4:C4"/>
    <mergeCell ref="D4:K4"/>
    <mergeCell ref="A5:C5"/>
    <mergeCell ref="D5:G5"/>
    <mergeCell ref="I5:K5"/>
    <mergeCell ref="D6:E6"/>
    <mergeCell ref="D7:E7"/>
    <mergeCell ref="D8:E8"/>
    <mergeCell ref="D9:E9"/>
    <mergeCell ref="D10:E10"/>
    <mergeCell ref="B11:G11"/>
    <mergeCell ref="H11:K11"/>
    <mergeCell ref="B12:G12"/>
    <mergeCell ref="H12:K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A23:G23"/>
    <mergeCell ref="A11:A12"/>
    <mergeCell ref="A13:A22"/>
    <mergeCell ref="B14:B17"/>
    <mergeCell ref="B18:B21"/>
    <mergeCell ref="A6:C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项目清单</vt:lpstr>
      <vt:lpstr>地下管线信息系统管理与维护经费</vt:lpstr>
      <vt:lpstr>城建档案管理运行经费</vt:lpstr>
      <vt:lpstr>市城建档案馆调配库房密集架购置及档案搬迁项目</vt:lpstr>
      <vt:lpstr>办公楼运行费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陈婷婷</dc:creator>
  <cp:lastModifiedBy>城建档案馆</cp:lastModifiedBy>
  <dcterms:created xsi:type="dcterms:W3CDTF">2023-09-25T02:53:00Z</dcterms:created>
  <dcterms:modified xsi:type="dcterms:W3CDTF">2024-12-18T05:52:32Z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C86489D2A47E4529AAFA86B65EC97F70_13</vt:lpwstr>
  </property>
  <property fmtid="{D5CDD505-2E9C-101B-9397-08002B2CF9AE}" pid="3" name="KSOProductBuildVer">
    <vt:lpwstr>2052-12.1.0.19302</vt:lpwstr>
  </property>
</Properties>
</file>